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posals\T201709502 - West Camden Bypass\Web Docs\"/>
    </mc:Choice>
  </mc:AlternateContent>
  <xr:revisionPtr revIDLastSave="0" documentId="13_ncr:1_{7192507A-6BFE-4FFE-B3ED-033AA76DDC92}" xr6:coauthVersionLast="47" xr6:coauthVersionMax="47" xr10:uidLastSave="{00000000-0000-0000-0000-000000000000}"/>
  <bookViews>
    <workbookView xWindow="-28920" yWindow="-915" windowWidth="29040" windowHeight="15720" xr2:uid="{00000000-000D-0000-FFFF-FFFF00000000}"/>
  </bookViews>
  <sheets>
    <sheet name="T201709502 BOS" sheetId="1" r:id="rId1"/>
    <sheet name="T201709502 - 710600" sheetId="2" r:id="rId2"/>
  </sheets>
  <definedNames>
    <definedName name="_xlnm.Print_Titles" localSheetId="1">'T201709502 - 710600'!$11:$13</definedName>
    <definedName name="_xlnm.Print_Titles" localSheetId="0">'T201709502 BOS'!$3:$5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21" i="1"/>
  <c r="F7" i="1"/>
  <c r="F15" i="1"/>
  <c r="F6" i="1"/>
  <c r="F8" i="1" s="1"/>
  <c r="F82" i="2" l="1"/>
  <c r="F14" i="2"/>
  <c r="F15" i="2"/>
  <c r="F16" i="2"/>
  <c r="F17" i="2"/>
  <c r="F18" i="2"/>
  <c r="F19" i="2"/>
  <c r="C76" i="2"/>
  <c r="C68" i="2"/>
  <c r="C58" i="2"/>
  <c r="C50" i="2"/>
  <c r="C42" i="2"/>
  <c r="D84" i="2"/>
  <c r="E83" i="2"/>
  <c r="F81" i="2"/>
  <c r="F80" i="2"/>
  <c r="F79" i="2"/>
  <c r="D74" i="2"/>
  <c r="E73" i="2"/>
  <c r="F72" i="2"/>
  <c r="F71" i="2"/>
  <c r="D66" i="2"/>
  <c r="E65" i="2"/>
  <c r="F64" i="2"/>
  <c r="F63" i="2"/>
  <c r="F62" i="2"/>
  <c r="F61" i="2"/>
  <c r="D56" i="2"/>
  <c r="E55" i="2"/>
  <c r="F54" i="2"/>
  <c r="F53" i="2"/>
  <c r="D48" i="2"/>
  <c r="E47" i="2"/>
  <c r="F46" i="2"/>
  <c r="F45" i="2"/>
  <c r="C3" i="2"/>
  <c r="D8" i="2"/>
  <c r="E7" i="2"/>
  <c r="C4" i="2"/>
  <c r="C33" i="2"/>
  <c r="D40" i="2"/>
  <c r="E39" i="2"/>
  <c r="F38" i="2"/>
  <c r="F37" i="2"/>
  <c r="F36" i="2"/>
  <c r="D30" i="2"/>
  <c r="E29" i="2"/>
  <c r="F28" i="2"/>
  <c r="F27" i="2"/>
  <c r="D21" i="2"/>
  <c r="E20" i="2"/>
  <c r="F83" i="2" l="1"/>
  <c r="F55" i="2"/>
  <c r="F73" i="2"/>
  <c r="F65" i="2"/>
  <c r="F47" i="2"/>
  <c r="F20" i="2"/>
  <c r="C24" i="2"/>
  <c r="F29" i="2"/>
  <c r="F39" i="2"/>
  <c r="F7" i="2" l="1"/>
  <c r="E23" i="1"/>
  <c r="C12" i="1"/>
  <c r="D24" i="1"/>
  <c r="F22" i="1"/>
  <c r="F23" i="1" s="1"/>
  <c r="D9" i="1"/>
  <c r="E8" i="1"/>
</calcChain>
</file>

<file path=xl/sharedStrings.xml><?xml version="1.0" encoding="utf-8"?>
<sst xmlns="http://schemas.openxmlformats.org/spreadsheetml/2006/main" count="200" uniqueCount="58">
  <si>
    <t>APPROX
QTY.</t>
  </si>
  <si>
    <t>ITEM NO.</t>
  </si>
  <si>
    <t>UOM</t>
  </si>
  <si>
    <t>DESCRIPTION</t>
  </si>
  <si>
    <t>UNIT PRICE</t>
  </si>
  <si>
    <t>AMOUNT</t>
  </si>
  <si>
    <t>EA</t>
  </si>
  <si>
    <t xml:space="preserve">CONTRACT No. </t>
  </si>
  <si>
    <t xml:space="preserve">Item  Number:  </t>
  </si>
  <si>
    <t>BREAKOUT SHEET #  1</t>
  </si>
  <si>
    <t>LUMP SUM
BID PRICE</t>
  </si>
  <si>
    <t>BREAKOUT SHEET #  2</t>
  </si>
  <si>
    <t>BREAKOUT SHEET #  3</t>
  </si>
  <si>
    <t xml:space="preserve">TOTAL FOR ITEM NUMBER:  </t>
  </si>
  <si>
    <t>BREAKOUT SHEET - ITEM TOTAL</t>
  </si>
  <si>
    <t>TOTAL  AMOUNT</t>
  </si>
  <si>
    <t>Note: Cell F5 can be modified</t>
  </si>
  <si>
    <t>CONTRACTOR NAME: ________________________________________________________</t>
  </si>
  <si>
    <t>T201709502 - WEST CAMDEN BYPASS</t>
  </si>
  <si>
    <t>T201709502</t>
  </si>
  <si>
    <t>INSTALLATION OF WATER MAINS AND ACCESSORIES, CWSWA</t>
  </si>
  <si>
    <t>CWSWA Waterline Relocation; Location 1</t>
  </si>
  <si>
    <t>CWSWA Waterline Relocation; Location 2</t>
  </si>
  <si>
    <t>CWSWA Waterline Relocation; Location 3</t>
  </si>
  <si>
    <t>BREAKOUT SHEET #  4</t>
  </si>
  <si>
    <t>CWSWA Waterline Relocation; Location 4</t>
  </si>
  <si>
    <t>BREAKOUT SHEET #  5</t>
  </si>
  <si>
    <t>CWSWA Waterline Relocation; Location 5</t>
  </si>
  <si>
    <t>BREAKOUT SHEET #  6</t>
  </si>
  <si>
    <t>CWSWA Waterline Relocation; Location 6</t>
  </si>
  <si>
    <t>BREAKOUT SHEET #  7</t>
  </si>
  <si>
    <t>CWSWA Waterline Relocation; Location 7</t>
  </si>
  <si>
    <t>BREAKOUT SHEET #  8</t>
  </si>
  <si>
    <t>CWSWA Waterline Relocation; Location 8</t>
  </si>
  <si>
    <t>LF</t>
  </si>
  <si>
    <t>10" PVC Pipe, C-900 (includes all bends, fittings, and thrust blocks)</t>
  </si>
  <si>
    <t>18" Steel Casing; Sch 40, 0.56" min.</t>
  </si>
  <si>
    <t>Water Service Connections</t>
  </si>
  <si>
    <t>Tie-in to Existing 10" Main</t>
  </si>
  <si>
    <t>Fire Hydrant Assembly</t>
  </si>
  <si>
    <t>1.25" DR Grinder Pump Lateral</t>
  </si>
  <si>
    <t>Tie-in to Existing 4" Main</t>
  </si>
  <si>
    <t>4" PVC Pipe, C-900 (includes all bends, fittings, and thrust blocks)</t>
  </si>
  <si>
    <t>10" Valve</t>
  </si>
  <si>
    <t xml:space="preserve">BREAKOUT SHEET #  9 </t>
  </si>
  <si>
    <t>Outlet Structures</t>
  </si>
  <si>
    <t>BREAKOUT SHEET #  10</t>
  </si>
  <si>
    <t>Drainage Inlet, Special</t>
  </si>
  <si>
    <t>Outlet Structure SWM Facility #01115</t>
  </si>
  <si>
    <t>Outlet Structure SWM Facility #01117</t>
  </si>
  <si>
    <t>48" x 30" Inlet with curb</t>
  </si>
  <si>
    <t>48" x 30" Lawn Basin</t>
  </si>
  <si>
    <t>48" x 48" Inlet with curb</t>
  </si>
  <si>
    <t>48"x 48" Lawn Basin</t>
  </si>
  <si>
    <t>66"X66" Inlet with curb</t>
  </si>
  <si>
    <t>72" x 24" Inlet with Curb</t>
  </si>
  <si>
    <t>72" x 48" Inlet with Curb</t>
  </si>
  <si>
    <t>72" x 48" Lawn Basin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</si>
</sst>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##0;###0"/>
  </numFmts>
  <fonts count="12" x14ac:knownFonts="1">
    <font>
      <sz val="10"/>
      <color rgb="FF000000"/>
      <name val="Times New Roman"/>
      <charset val="204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sz val="12"/>
      <color rgb="FF0000FF"/>
      <name val="Times New Roman"/>
      <family val="1"/>
    </font>
    <font>
      <b/>
      <sz val="10"/>
      <color rgb="FF000000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 applyFill="1" applyBorder="1" applyAlignment="1">
      <alignment horizontal="left" vertical="top"/>
    </xf>
    <xf numFmtId="0" fontId="4" fillId="0" borderId="3" xfId="0" applyFont="1" applyFill="1" applyBorder="1" applyAlignment="1" applyProtection="1">
      <alignment horizontal="left" vertical="top"/>
    </xf>
    <xf numFmtId="0" fontId="0" fillId="0" borderId="2" xfId="0" applyFill="1" applyBorder="1" applyAlignment="1" applyProtection="1">
      <alignment horizontal="left" vertical="top"/>
    </xf>
    <xf numFmtId="0" fontId="0" fillId="0" borderId="5" xfId="0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right" vertical="top"/>
    </xf>
    <xf numFmtId="0" fontId="3" fillId="0" borderId="7" xfId="0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top" wrapText="1"/>
    </xf>
    <xf numFmtId="0" fontId="4" fillId="0" borderId="2" xfId="0" applyFont="1" applyFill="1" applyBorder="1" applyAlignment="1" applyProtection="1">
      <alignment horizontal="center" vertical="top"/>
    </xf>
    <xf numFmtId="0" fontId="4" fillId="0" borderId="0" xfId="0" applyFont="1" applyFill="1" applyBorder="1" applyAlignment="1" applyProtection="1">
      <alignment horizontal="center" vertical="top"/>
    </xf>
    <xf numFmtId="44" fontId="3" fillId="0" borderId="8" xfId="0" applyNumberFormat="1" applyFont="1" applyFill="1" applyBorder="1" applyAlignment="1" applyProtection="1">
      <alignment horizontal="left" vertical="center" wrapText="1"/>
    </xf>
    <xf numFmtId="44" fontId="3" fillId="0" borderId="9" xfId="0" applyNumberFormat="1" applyFont="1" applyFill="1" applyBorder="1" applyAlignment="1" applyProtection="1">
      <alignment horizontal="left" vertical="center" wrapText="1"/>
    </xf>
    <xf numFmtId="44" fontId="1" fillId="0" borderId="14" xfId="0" applyNumberFormat="1" applyFont="1" applyFill="1" applyBorder="1" applyAlignment="1" applyProtection="1">
      <alignment horizontal="left" vertical="center" wrapText="1"/>
    </xf>
    <xf numFmtId="44" fontId="6" fillId="0" borderId="13" xfId="0" applyNumberFormat="1" applyFont="1" applyFill="1" applyBorder="1" applyAlignment="1" applyProtection="1">
      <alignment horizontal="right" wrapText="1" indent="1"/>
    </xf>
    <xf numFmtId="44" fontId="3" fillId="0" borderId="12" xfId="0" applyNumberFormat="1" applyFont="1" applyFill="1" applyBorder="1" applyAlignment="1" applyProtection="1">
      <alignment horizontal="left" vertical="top" wrapText="1"/>
    </xf>
    <xf numFmtId="0" fontId="1" fillId="0" borderId="0" xfId="0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horizontal="right" vertical="top"/>
    </xf>
    <xf numFmtId="0" fontId="0" fillId="0" borderId="0" xfId="0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3" fillId="0" borderId="12" xfId="0" applyFont="1" applyFill="1" applyBorder="1" applyAlignment="1" applyProtection="1">
      <alignment horizontal="right" vertical="top"/>
    </xf>
    <xf numFmtId="0" fontId="4" fillId="2" borderId="3" xfId="0" applyFont="1" applyFill="1" applyBorder="1" applyAlignment="1" applyProtection="1">
      <alignment horizontal="left" vertical="top"/>
    </xf>
    <xf numFmtId="0" fontId="0" fillId="2" borderId="2" xfId="0" applyFill="1" applyBorder="1" applyAlignment="1" applyProtection="1">
      <alignment horizontal="left" vertical="top"/>
    </xf>
    <xf numFmtId="0" fontId="4" fillId="2" borderId="2" xfId="0" applyFont="1" applyFill="1" applyBorder="1" applyAlignment="1" applyProtection="1">
      <alignment horizontal="left" vertical="top"/>
    </xf>
    <xf numFmtId="0" fontId="4" fillId="2" borderId="2" xfId="0" applyFont="1" applyFill="1" applyBorder="1" applyAlignment="1" applyProtection="1">
      <alignment horizontal="center" vertical="top"/>
    </xf>
    <xf numFmtId="0" fontId="4" fillId="2" borderId="2" xfId="0" applyFont="1" applyFill="1" applyBorder="1" applyAlignment="1" applyProtection="1">
      <alignment horizontal="right" vertical="top"/>
    </xf>
    <xf numFmtId="0" fontId="4" fillId="2" borderId="4" xfId="0" applyFont="1" applyFill="1" applyBorder="1" applyAlignment="1" applyProtection="1">
      <alignment horizontal="right" vertical="top" indent="1"/>
    </xf>
    <xf numFmtId="0" fontId="0" fillId="2" borderId="5" xfId="0" applyFill="1" applyBorder="1" applyAlignment="1" applyProtection="1">
      <alignment horizontal="left" vertical="top"/>
    </xf>
    <xf numFmtId="0" fontId="4" fillId="2" borderId="0" xfId="0" applyFont="1" applyFill="1" applyAlignment="1" applyProtection="1">
      <alignment horizontal="right" vertical="top"/>
    </xf>
    <xf numFmtId="0" fontId="4" fillId="2" borderId="0" xfId="0" applyFont="1" applyFill="1" applyAlignment="1" applyProtection="1">
      <alignment horizontal="left" vertical="top"/>
    </xf>
    <xf numFmtId="0" fontId="4" fillId="2" borderId="0" xfId="0" applyFont="1" applyFill="1" applyAlignment="1" applyProtection="1">
      <alignment horizontal="center" vertical="top"/>
    </xf>
    <xf numFmtId="0" fontId="0" fillId="2" borderId="0" xfId="0" applyFill="1" applyAlignment="1" applyProtection="1">
      <alignment horizontal="left" vertical="top"/>
    </xf>
    <xf numFmtId="0" fontId="3" fillId="0" borderId="7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top" wrapText="1"/>
    </xf>
    <xf numFmtId="0" fontId="3" fillId="0" borderId="8" xfId="0" applyFont="1" applyBorder="1" applyAlignment="1" applyProtection="1">
      <alignment horizontal="center" vertical="top" wrapText="1"/>
    </xf>
    <xf numFmtId="164" fontId="4" fillId="0" borderId="15" xfId="0" applyNumberFormat="1" applyFont="1" applyBorder="1" applyAlignment="1" applyProtection="1">
      <alignment horizontal="left" vertical="center"/>
    </xf>
    <xf numFmtId="164" fontId="2" fillId="0" borderId="16" xfId="0" applyNumberFormat="1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right" vertical="center"/>
    </xf>
    <xf numFmtId="0" fontId="1" fillId="0" borderId="16" xfId="0" applyFont="1" applyBorder="1" applyAlignment="1" applyProtection="1">
      <alignment horizontal="left" vertical="center" wrapText="1"/>
    </xf>
    <xf numFmtId="44" fontId="3" fillId="0" borderId="17" xfId="0" applyNumberFormat="1" applyFont="1" applyBorder="1" applyAlignment="1" applyProtection="1">
      <alignment horizontal="left" vertical="center" wrapText="1"/>
    </xf>
    <xf numFmtId="164" fontId="2" fillId="0" borderId="10" xfId="0" applyNumberFormat="1" applyFont="1" applyBorder="1" applyAlignment="1" applyProtection="1">
      <alignment horizontal="center" vertical="top" wrapText="1"/>
    </xf>
    <xf numFmtId="164" fontId="2" fillId="0" borderId="0" xfId="0" applyNumberFormat="1" applyFont="1" applyAlignment="1" applyProtection="1">
      <alignment horizontal="center" vertical="top" wrapText="1"/>
    </xf>
    <xf numFmtId="0" fontId="3" fillId="0" borderId="0" xfId="0" applyFont="1" applyAlignment="1" applyProtection="1">
      <alignment horizontal="center" vertical="top" wrapText="1"/>
    </xf>
    <xf numFmtId="0" fontId="1" fillId="0" borderId="0" xfId="0" applyFont="1" applyAlignment="1" applyProtection="1">
      <alignment horizontal="right" vertical="center" wrapText="1"/>
    </xf>
    <xf numFmtId="0" fontId="1" fillId="0" borderId="0" xfId="0" applyFont="1" applyAlignment="1" applyProtection="1">
      <alignment horizontal="left" vertical="center" wrapText="1"/>
    </xf>
    <xf numFmtId="164" fontId="2" fillId="0" borderId="11" xfId="0" applyNumberFormat="1" applyFont="1" applyBorder="1" applyAlignment="1" applyProtection="1">
      <alignment horizontal="center" vertical="top" wrapText="1"/>
    </xf>
    <xf numFmtId="0" fontId="0" fillId="0" borderId="12" xfId="0" applyBorder="1" applyAlignment="1" applyProtection="1">
      <alignment horizontal="left" vertical="top"/>
    </xf>
    <xf numFmtId="0" fontId="3" fillId="0" borderId="12" xfId="0" applyFont="1" applyBorder="1" applyAlignment="1" applyProtection="1">
      <alignment horizontal="center" vertical="top" wrapText="1"/>
    </xf>
    <xf numFmtId="44" fontId="3" fillId="0" borderId="12" xfId="0" applyNumberFormat="1" applyFont="1" applyBorder="1" applyAlignment="1" applyProtection="1">
      <alignment horizontal="left" vertical="top" wrapText="1"/>
    </xf>
    <xf numFmtId="44" fontId="7" fillId="0" borderId="13" xfId="0" applyNumberFormat="1" applyFont="1" applyBorder="1" applyAlignment="1" applyProtection="1">
      <alignment horizontal="right" wrapText="1" indent="1"/>
    </xf>
    <xf numFmtId="0" fontId="8" fillId="3" borderId="0" xfId="0" applyFont="1" applyFill="1" applyAlignment="1" applyProtection="1">
      <alignment horizontal="left" vertical="center" indent="1"/>
      <protection locked="0"/>
    </xf>
    <xf numFmtId="44" fontId="3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right" vertical="top"/>
    </xf>
    <xf numFmtId="0" fontId="4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0" fillId="0" borderId="0" xfId="0" applyAlignment="1" applyProtection="1">
      <alignment horizontal="centerContinuous" vertical="top"/>
    </xf>
    <xf numFmtId="0" fontId="9" fillId="2" borderId="6" xfId="0" applyFont="1" applyFill="1" applyBorder="1" applyAlignment="1" applyProtection="1">
      <alignment horizontal="right" vertical="top" indent="1"/>
    </xf>
    <xf numFmtId="44" fontId="1" fillId="0" borderId="14" xfId="0" applyNumberFormat="1" applyFont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top"/>
    </xf>
    <xf numFmtId="0" fontId="4" fillId="0" borderId="2" xfId="0" applyFont="1" applyFill="1" applyBorder="1" applyAlignment="1" applyProtection="1">
      <alignment horizontal="left" vertical="top"/>
    </xf>
    <xf numFmtId="0" fontId="4" fillId="0" borderId="4" xfId="0" applyFont="1" applyFill="1" applyBorder="1" applyAlignment="1" applyProtection="1">
      <alignment horizontal="right" vertical="top" indent="1"/>
    </xf>
    <xf numFmtId="0" fontId="4" fillId="0" borderId="0" xfId="0" applyFont="1" applyFill="1" applyBorder="1" applyAlignment="1" applyProtection="1">
      <alignment horizontal="left" vertical="top"/>
    </xf>
    <xf numFmtId="0" fontId="4" fillId="0" borderId="6" xfId="0" applyFont="1" applyFill="1" applyBorder="1" applyAlignment="1" applyProtection="1">
      <alignment horizontal="right" vertical="top" indent="2"/>
    </xf>
    <xf numFmtId="0" fontId="2" fillId="0" borderId="0" xfId="0" applyFont="1" applyFill="1" applyBorder="1" applyAlignment="1" applyProtection="1">
      <alignment horizontal="left" vertical="top"/>
    </xf>
    <xf numFmtId="164" fontId="2" fillId="0" borderId="7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1" fillId="0" borderId="18" xfId="0" applyFont="1" applyBorder="1" applyAlignment="1" applyProtection="1">
      <alignment wrapText="1"/>
    </xf>
    <xf numFmtId="0" fontId="11" fillId="0" borderId="19" xfId="0" applyFont="1" applyBorder="1" applyAlignment="1" applyProtection="1">
      <alignment wrapText="1"/>
    </xf>
    <xf numFmtId="164" fontId="2" fillId="0" borderId="10" xfId="0" applyNumberFormat="1" applyFont="1" applyFill="1" applyBorder="1" applyAlignment="1" applyProtection="1">
      <alignment horizontal="center" vertical="top" wrapText="1"/>
    </xf>
    <xf numFmtId="164" fontId="2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Font="1" applyFill="1" applyBorder="1" applyAlignment="1" applyProtection="1">
      <alignment horizontal="center" vertical="top" wrapText="1"/>
    </xf>
    <xf numFmtId="164" fontId="2" fillId="0" borderId="11" xfId="0" applyNumberFormat="1" applyFont="1" applyFill="1" applyBorder="1" applyAlignment="1" applyProtection="1">
      <alignment horizontal="center" vertical="top" wrapText="1"/>
    </xf>
    <xf numFmtId="0" fontId="0" fillId="0" borderId="12" xfId="0" applyFill="1" applyBorder="1" applyAlignment="1" applyProtection="1">
      <alignment horizontal="left" vertical="top"/>
    </xf>
    <xf numFmtId="0" fontId="3" fillId="0" borderId="12" xfId="0" applyFont="1" applyFill="1" applyBorder="1" applyAlignment="1" applyProtection="1">
      <alignment horizontal="center" vertical="top" wrapText="1"/>
    </xf>
    <xf numFmtId="0" fontId="0" fillId="0" borderId="0" xfId="0" applyAlignment="1" applyProtection="1">
      <alignment horizontal="left" vertical="top"/>
    </xf>
    <xf numFmtId="44" fontId="3" fillId="0" borderId="8" xfId="0" applyNumberFormat="1" applyFont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showGridLines="0" tabSelected="1" workbookViewId="0">
      <selection activeCell="D1" sqref="D1"/>
    </sheetView>
  </sheetViews>
  <sheetFormatPr defaultColWidth="9.33203125" defaultRowHeight="13.2" x14ac:dyDescent="0.25"/>
  <cols>
    <col min="1" max="1" width="8" style="17" customWidth="1"/>
    <col min="2" max="2" width="12.44140625" style="17" customWidth="1"/>
    <col min="3" max="3" width="9" style="17" customWidth="1"/>
    <col min="4" max="4" width="45" style="17" customWidth="1"/>
    <col min="5" max="5" width="16.109375" style="17" customWidth="1"/>
    <col min="6" max="6" width="18.44140625" style="17" customWidth="1"/>
    <col min="7" max="16384" width="9.33203125" style="17"/>
  </cols>
  <sheetData>
    <row r="1" spans="1:11" s="75" customFormat="1" ht="15.6" x14ac:dyDescent="0.25">
      <c r="A1" s="52" t="s">
        <v>17</v>
      </c>
      <c r="B1" s="53"/>
      <c r="C1" s="53"/>
      <c r="D1" s="49"/>
      <c r="E1" s="53"/>
      <c r="F1" s="53"/>
    </row>
    <row r="2" spans="1:11" s="75" customFormat="1" ht="16.2" thickBot="1" x14ac:dyDescent="0.3">
      <c r="A2" s="54" t="s">
        <v>18</v>
      </c>
      <c r="B2" s="55"/>
      <c r="C2" s="55"/>
      <c r="D2" s="55"/>
      <c r="E2" s="55"/>
      <c r="F2" s="55"/>
    </row>
    <row r="3" spans="1:11" ht="15.6" x14ac:dyDescent="0.25">
      <c r="A3" s="1" t="s">
        <v>7</v>
      </c>
      <c r="B3" s="2"/>
      <c r="C3" s="59" t="s">
        <v>19</v>
      </c>
      <c r="D3" s="8"/>
      <c r="E3" s="16"/>
      <c r="F3" s="60" t="s">
        <v>44</v>
      </c>
    </row>
    <row r="4" spans="1:11" ht="15.6" x14ac:dyDescent="0.25">
      <c r="A4" s="3"/>
      <c r="B4" s="4" t="s">
        <v>8</v>
      </c>
      <c r="C4" s="61">
        <v>910007</v>
      </c>
      <c r="D4" s="9"/>
      <c r="F4" s="62" t="s">
        <v>45</v>
      </c>
    </row>
    <row r="5" spans="1:11" ht="30" customHeight="1" x14ac:dyDescent="0.25">
      <c r="A5" s="5" t="s">
        <v>1</v>
      </c>
      <c r="B5" s="6" t="s">
        <v>0</v>
      </c>
      <c r="C5" s="6" t="s">
        <v>2</v>
      </c>
      <c r="D5" s="6" t="s">
        <v>3</v>
      </c>
      <c r="E5" s="6" t="s">
        <v>4</v>
      </c>
      <c r="F5" s="7" t="s">
        <v>5</v>
      </c>
      <c r="G5" s="63"/>
      <c r="H5" s="63"/>
      <c r="I5" s="63"/>
      <c r="J5" s="63"/>
      <c r="K5" s="63"/>
    </row>
    <row r="6" spans="1:11" ht="15.75" customHeight="1" x14ac:dyDescent="0.25">
      <c r="A6" s="5">
        <v>1</v>
      </c>
      <c r="B6" s="6">
        <v>1</v>
      </c>
      <c r="C6" s="6" t="s">
        <v>6</v>
      </c>
      <c r="D6" s="67" t="s">
        <v>48</v>
      </c>
      <c r="E6" s="50">
        <v>0</v>
      </c>
      <c r="F6" s="76">
        <f t="shared" ref="F6:F7" si="0">B6*E6</f>
        <v>0</v>
      </c>
      <c r="G6" s="63"/>
      <c r="H6" s="63"/>
      <c r="I6" s="63"/>
      <c r="J6" s="63"/>
      <c r="K6" s="63"/>
    </row>
    <row r="7" spans="1:11" ht="15.75" customHeight="1" thickBot="1" x14ac:dyDescent="0.3">
      <c r="A7" s="5">
        <v>2</v>
      </c>
      <c r="B7" s="6">
        <v>1</v>
      </c>
      <c r="C7" s="6" t="s">
        <v>6</v>
      </c>
      <c r="D7" s="67" t="s">
        <v>49</v>
      </c>
      <c r="E7" s="50">
        <v>0</v>
      </c>
      <c r="F7" s="76">
        <f t="shared" si="0"/>
        <v>0</v>
      </c>
      <c r="G7" s="63"/>
      <c r="H7" s="63"/>
      <c r="I7" s="63"/>
      <c r="J7" s="63"/>
      <c r="K7" s="63"/>
    </row>
    <row r="8" spans="1:11" ht="16.5" customHeight="1" thickTop="1" x14ac:dyDescent="0.25">
      <c r="A8" s="69"/>
      <c r="B8" s="70"/>
      <c r="C8" s="71"/>
      <c r="D8" s="15" t="s">
        <v>13</v>
      </c>
      <c r="E8" s="18">
        <f>C4</f>
        <v>910007</v>
      </c>
      <c r="F8" s="12">
        <f>SUM(F6+F7)</f>
        <v>0</v>
      </c>
      <c r="G8" s="63"/>
      <c r="H8" s="63"/>
      <c r="I8" s="63"/>
      <c r="J8" s="63"/>
      <c r="K8" s="63"/>
    </row>
    <row r="9" spans="1:11" ht="21.9" customHeight="1" thickBot="1" x14ac:dyDescent="0.25">
      <c r="A9" s="72"/>
      <c r="B9" s="73"/>
      <c r="C9" s="74"/>
      <c r="D9" s="19" t="str">
        <f>F4</f>
        <v>Outlet Structures</v>
      </c>
      <c r="E9" s="14"/>
      <c r="F9" s="13" t="s">
        <v>10</v>
      </c>
      <c r="G9" s="63"/>
      <c r="H9" s="63"/>
      <c r="I9" s="63"/>
      <c r="J9" s="63"/>
      <c r="K9" s="63"/>
    </row>
    <row r="10" spans="1:11" x14ac:dyDescent="0.25">
      <c r="D10" s="58"/>
    </row>
    <row r="11" spans="1:11" ht="13.8" thickBot="1" x14ac:dyDescent="0.3"/>
    <row r="12" spans="1:11" ht="15.6" x14ac:dyDescent="0.25">
      <c r="A12" s="1" t="s">
        <v>7</v>
      </c>
      <c r="B12" s="2"/>
      <c r="C12" s="59" t="str">
        <f>C3</f>
        <v>T201709502</v>
      </c>
      <c r="D12" s="8"/>
      <c r="E12" s="16"/>
      <c r="F12" s="60" t="s">
        <v>46</v>
      </c>
    </row>
    <row r="13" spans="1:11" ht="15.6" x14ac:dyDescent="0.25">
      <c r="A13" s="3"/>
      <c r="B13" s="4" t="s">
        <v>8</v>
      </c>
      <c r="C13" s="61">
        <v>612013</v>
      </c>
      <c r="D13" s="9"/>
      <c r="F13" s="62" t="s">
        <v>47</v>
      </c>
    </row>
    <row r="14" spans="1:11" ht="31.2" x14ac:dyDescent="0.25">
      <c r="A14" s="5" t="s">
        <v>1</v>
      </c>
      <c r="B14" s="6" t="s">
        <v>0</v>
      </c>
      <c r="C14" s="6" t="s">
        <v>2</v>
      </c>
      <c r="D14" s="6" t="s">
        <v>3</v>
      </c>
      <c r="E14" s="6" t="s">
        <v>4</v>
      </c>
      <c r="F14" s="7" t="s">
        <v>5</v>
      </c>
    </row>
    <row r="15" spans="1:11" ht="15.6" x14ac:dyDescent="0.25">
      <c r="A15" s="5">
        <v>1</v>
      </c>
      <c r="B15" s="6">
        <v>3</v>
      </c>
      <c r="C15" s="6" t="s">
        <v>6</v>
      </c>
      <c r="D15" s="67" t="s">
        <v>50</v>
      </c>
      <c r="E15" s="50">
        <v>0</v>
      </c>
      <c r="F15" s="76">
        <f t="shared" ref="F15:F21" si="1">B15*E15</f>
        <v>0</v>
      </c>
    </row>
    <row r="16" spans="1:11" ht="15.6" x14ac:dyDescent="0.25">
      <c r="A16" s="5">
        <v>2</v>
      </c>
      <c r="B16" s="6">
        <v>2</v>
      </c>
      <c r="C16" s="6" t="s">
        <v>6</v>
      </c>
      <c r="D16" s="67" t="s">
        <v>51</v>
      </c>
      <c r="E16" s="50">
        <v>0</v>
      </c>
      <c r="F16" s="76">
        <f t="shared" si="1"/>
        <v>0</v>
      </c>
    </row>
    <row r="17" spans="1:6" ht="15.6" x14ac:dyDescent="0.25">
      <c r="A17" s="5">
        <v>3</v>
      </c>
      <c r="B17" s="6">
        <v>2</v>
      </c>
      <c r="C17" s="6" t="s">
        <v>6</v>
      </c>
      <c r="D17" s="67" t="s">
        <v>52</v>
      </c>
      <c r="E17" s="50">
        <v>0</v>
      </c>
      <c r="F17" s="76">
        <f t="shared" si="1"/>
        <v>0</v>
      </c>
    </row>
    <row r="18" spans="1:6" ht="15.6" x14ac:dyDescent="0.25">
      <c r="A18" s="5">
        <v>4</v>
      </c>
      <c r="B18" s="6">
        <v>1</v>
      </c>
      <c r="C18" s="6" t="s">
        <v>6</v>
      </c>
      <c r="D18" s="67" t="s">
        <v>53</v>
      </c>
      <c r="E18" s="50">
        <v>0</v>
      </c>
      <c r="F18" s="76">
        <f t="shared" si="1"/>
        <v>0</v>
      </c>
    </row>
    <row r="19" spans="1:6" ht="15.6" x14ac:dyDescent="0.25">
      <c r="A19" s="5">
        <v>5</v>
      </c>
      <c r="B19" s="6">
        <v>2</v>
      </c>
      <c r="C19" s="6" t="s">
        <v>6</v>
      </c>
      <c r="D19" s="67" t="s">
        <v>54</v>
      </c>
      <c r="E19" s="50">
        <v>0</v>
      </c>
      <c r="F19" s="76">
        <f t="shared" si="1"/>
        <v>0</v>
      </c>
    </row>
    <row r="20" spans="1:6" ht="15.6" x14ac:dyDescent="0.25">
      <c r="A20" s="5">
        <v>6</v>
      </c>
      <c r="B20" s="6">
        <v>1</v>
      </c>
      <c r="C20" s="6" t="s">
        <v>6</v>
      </c>
      <c r="D20" s="67" t="s">
        <v>55</v>
      </c>
      <c r="E20" s="50">
        <v>0</v>
      </c>
      <c r="F20" s="76">
        <f t="shared" si="1"/>
        <v>0</v>
      </c>
    </row>
    <row r="21" spans="1:6" ht="15.6" x14ac:dyDescent="0.25">
      <c r="A21" s="5">
        <v>7</v>
      </c>
      <c r="B21" s="6">
        <v>6</v>
      </c>
      <c r="C21" s="6" t="s">
        <v>6</v>
      </c>
      <c r="D21" s="67" t="s">
        <v>56</v>
      </c>
      <c r="E21" s="50">
        <v>0</v>
      </c>
      <c r="F21" s="76">
        <f t="shared" si="1"/>
        <v>0</v>
      </c>
    </row>
    <row r="22" spans="1:6" ht="16.2" thickBot="1" x14ac:dyDescent="0.3">
      <c r="A22" s="64">
        <v>8</v>
      </c>
      <c r="B22" s="65">
        <v>1</v>
      </c>
      <c r="C22" s="6" t="s">
        <v>6</v>
      </c>
      <c r="D22" s="67" t="s">
        <v>57</v>
      </c>
      <c r="E22" s="50">
        <v>0</v>
      </c>
      <c r="F22" s="10">
        <f t="shared" ref="F22" si="2">B22*E22</f>
        <v>0</v>
      </c>
    </row>
    <row r="23" spans="1:6" ht="16.2" thickTop="1" x14ac:dyDescent="0.25">
      <c r="A23" s="69"/>
      <c r="B23" s="70"/>
      <c r="C23" s="71"/>
      <c r="D23" s="15" t="s">
        <v>13</v>
      </c>
      <c r="E23" s="18">
        <f>C13</f>
        <v>612013</v>
      </c>
      <c r="F23" s="12">
        <f>SUM(F15:F22)</f>
        <v>0</v>
      </c>
    </row>
    <row r="24" spans="1:6" ht="21.9" customHeight="1" thickBot="1" x14ac:dyDescent="0.25">
      <c r="A24" s="72"/>
      <c r="B24" s="73"/>
      <c r="C24" s="74"/>
      <c r="D24" s="19" t="str">
        <f>F13</f>
        <v>Drainage Inlet, Special</v>
      </c>
      <c r="E24" s="14"/>
      <c r="F24" s="13" t="s">
        <v>10</v>
      </c>
    </row>
  </sheetData>
  <sheetProtection algorithmName="SHA-512" hashValue="xgNtoNIAY+s7R2Hh/2vD44Pqoiq6/FzB85L1jQqSPAHgsttzFw00ci7jWRLAe73MSHuqRtPVOuPEHOw6NKOaMA==" saltValue="3lfEabq3h48+t1FimKxWZw==" spinCount="100000" sheet="1" objects="1" scenarios="1" selectLockedCells="1"/>
  <dataValidations count="3">
    <dataValidation allowBlank="1" showInputMessage="1" showErrorMessage="1" promptTitle="ENTER CONTRACT No. HERE" prompt="FYI _x000a_-Some cells are locked, that's OK_x000a_-If you have problems, call x2036_x000a_-Add rows from within row 6_x000a_-Unable to delete rows, unused  rows will be deleted prior to adv_x000a_-Copy sheet if more tables are needed" sqref="C3" xr:uid="{527AD4E7-6CF6-4AFA-BD3E-2550315FA5E0}"/>
    <dataValidation allowBlank="1" showInputMessage="1" prompt="ENTER COMPANY_x000a_NAME HERE IN CELL D1_x000a__x000a_USE TAB KEY TO MOVE _x000a_TO NEXT UNIT PRICE_x000a__x000a_ENTER UNIT PRICE IN ALL_x000a_BLUE HIGLIGHTED CELLS" sqref="D1" xr:uid="{1DA69C6C-172F-4C82-8048-0B7B3DB930D8}"/>
    <dataValidation allowBlank="1" showErrorMessage="1" sqref="A1" xr:uid="{D67E731F-F7E5-4A54-A958-6D8C5B019A59}"/>
  </dataValidations>
  <pageMargins left="0.45" right="0.25" top="0.5" bottom="0.5" header="0.3" footer="0.3"/>
  <pageSetup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AAE5F-37D9-4FF6-A0C6-7CA88D1840C9}">
  <dimension ref="A1:K84"/>
  <sheetViews>
    <sheetView showGridLines="0" workbookViewId="0">
      <selection activeCell="D1" sqref="D1"/>
    </sheetView>
  </sheetViews>
  <sheetFormatPr defaultColWidth="9.33203125" defaultRowHeight="13.2" x14ac:dyDescent="0.25"/>
  <cols>
    <col min="1" max="1" width="8" style="17" customWidth="1"/>
    <col min="2" max="2" width="12.44140625" style="17" customWidth="1"/>
    <col min="3" max="3" width="9" style="17" customWidth="1"/>
    <col min="4" max="4" width="45" style="17" customWidth="1"/>
    <col min="5" max="5" width="16.109375" style="17" customWidth="1"/>
    <col min="6" max="6" width="18.44140625" style="17" customWidth="1"/>
    <col min="7" max="16384" width="9.33203125" style="17"/>
  </cols>
  <sheetData>
    <row r="1" spans="1:11" ht="15.6" x14ac:dyDescent="0.25">
      <c r="A1" s="52" t="s">
        <v>17</v>
      </c>
      <c r="B1" s="53"/>
      <c r="C1" s="53"/>
      <c r="D1" s="49"/>
      <c r="E1" s="53"/>
      <c r="F1" s="53"/>
    </row>
    <row r="2" spans="1:11" ht="16.2" thickBot="1" x14ac:dyDescent="0.3">
      <c r="A2" s="54" t="s">
        <v>18</v>
      </c>
      <c r="B2" s="55"/>
      <c r="C2" s="55"/>
      <c r="D2" s="55"/>
      <c r="E2" s="55"/>
      <c r="F2" s="55"/>
    </row>
    <row r="3" spans="1:11" ht="15.6" x14ac:dyDescent="0.25">
      <c r="A3" s="20" t="s">
        <v>7</v>
      </c>
      <c r="B3" s="21"/>
      <c r="C3" s="22" t="str">
        <f>C11</f>
        <v>T201709502</v>
      </c>
      <c r="D3" s="23"/>
      <c r="E3" s="24"/>
      <c r="F3" s="25" t="s">
        <v>14</v>
      </c>
    </row>
    <row r="4" spans="1:11" ht="15.6" x14ac:dyDescent="0.25">
      <c r="A4" s="26"/>
      <c r="B4" s="27" t="s">
        <v>8</v>
      </c>
      <c r="C4" s="28">
        <f>C12</f>
        <v>710600</v>
      </c>
      <c r="D4" s="29"/>
      <c r="E4" s="30"/>
      <c r="F4" s="56" t="s">
        <v>20</v>
      </c>
    </row>
    <row r="5" spans="1:11" ht="31.2" x14ac:dyDescent="0.25">
      <c r="A5" s="31" t="s">
        <v>1</v>
      </c>
      <c r="B5" s="32" t="s">
        <v>0</v>
      </c>
      <c r="C5" s="32" t="s">
        <v>2</v>
      </c>
      <c r="D5" s="32" t="s">
        <v>3</v>
      </c>
      <c r="E5" s="32"/>
      <c r="F5" s="33" t="s">
        <v>15</v>
      </c>
    </row>
    <row r="6" spans="1:11" ht="16.2" thickBot="1" x14ac:dyDescent="0.3">
      <c r="A6" s="34"/>
      <c r="B6" s="35"/>
      <c r="C6" s="36"/>
      <c r="D6" s="36"/>
      <c r="E6" s="37"/>
      <c r="F6" s="38"/>
    </row>
    <row r="7" spans="1:11" ht="16.2" thickTop="1" x14ac:dyDescent="0.25">
      <c r="A7" s="39"/>
      <c r="B7" s="40"/>
      <c r="C7" s="41"/>
      <c r="D7" s="42" t="s">
        <v>13</v>
      </c>
      <c r="E7" s="43">
        <f>C12</f>
        <v>710600</v>
      </c>
      <c r="F7" s="57">
        <f>SUM(F20+F29+F39+F47+F55+F65+F73+F83)</f>
        <v>0</v>
      </c>
      <c r="G7" s="58" t="s">
        <v>16</v>
      </c>
    </row>
    <row r="8" spans="1:11" ht="23.4" thickBot="1" x14ac:dyDescent="0.25">
      <c r="A8" s="44"/>
      <c r="B8" s="45"/>
      <c r="C8" s="46"/>
      <c r="D8" s="51" t="str">
        <f>F4</f>
        <v>INSTALLATION OF WATER MAINS AND ACCESSORIES, CWSWA</v>
      </c>
      <c r="E8" s="47"/>
      <c r="F8" s="48" t="s">
        <v>10</v>
      </c>
    </row>
    <row r="10" spans="1:11" ht="13.8" thickBot="1" x14ac:dyDescent="0.3"/>
    <row r="11" spans="1:11" ht="15.6" x14ac:dyDescent="0.25">
      <c r="A11" s="1" t="s">
        <v>7</v>
      </c>
      <c r="B11" s="2"/>
      <c r="C11" s="59" t="s">
        <v>19</v>
      </c>
      <c r="D11" s="8"/>
      <c r="E11" s="16"/>
      <c r="F11" s="60" t="s">
        <v>9</v>
      </c>
    </row>
    <row r="12" spans="1:11" ht="15.6" x14ac:dyDescent="0.25">
      <c r="A12" s="3"/>
      <c r="B12" s="4" t="s">
        <v>8</v>
      </c>
      <c r="C12" s="61">
        <v>710600</v>
      </c>
      <c r="D12" s="9"/>
      <c r="F12" s="62" t="s">
        <v>21</v>
      </c>
    </row>
    <row r="13" spans="1:11" ht="30" customHeight="1" x14ac:dyDescent="0.25">
      <c r="A13" s="5" t="s">
        <v>1</v>
      </c>
      <c r="B13" s="6" t="s">
        <v>0</v>
      </c>
      <c r="C13" s="6" t="s">
        <v>2</v>
      </c>
      <c r="D13" s="6" t="s">
        <v>3</v>
      </c>
      <c r="E13" s="6" t="s">
        <v>4</v>
      </c>
      <c r="F13" s="7" t="s">
        <v>5</v>
      </c>
      <c r="G13" s="63"/>
      <c r="H13" s="63"/>
      <c r="I13" s="63"/>
      <c r="J13" s="63"/>
      <c r="K13" s="63"/>
    </row>
    <row r="14" spans="1:11" ht="27.6" x14ac:dyDescent="0.25">
      <c r="A14" s="64">
        <v>1</v>
      </c>
      <c r="B14" s="65">
        <v>576</v>
      </c>
      <c r="C14" s="66" t="s">
        <v>34</v>
      </c>
      <c r="D14" s="67" t="s">
        <v>35</v>
      </c>
      <c r="E14" s="50">
        <v>0</v>
      </c>
      <c r="F14" s="10">
        <f t="shared" ref="F14:F19" si="0">B14*E14</f>
        <v>0</v>
      </c>
      <c r="G14" s="63"/>
      <c r="H14" s="63"/>
      <c r="I14" s="63"/>
      <c r="J14" s="63"/>
      <c r="K14" s="63"/>
    </row>
    <row r="15" spans="1:11" ht="15.6" x14ac:dyDescent="0.25">
      <c r="A15" s="64">
        <v>2</v>
      </c>
      <c r="B15" s="65">
        <v>120</v>
      </c>
      <c r="C15" s="66" t="s">
        <v>34</v>
      </c>
      <c r="D15" s="67" t="s">
        <v>36</v>
      </c>
      <c r="E15" s="50">
        <v>0</v>
      </c>
      <c r="F15" s="10">
        <f t="shared" si="0"/>
        <v>0</v>
      </c>
      <c r="G15" s="63"/>
      <c r="H15" s="63"/>
      <c r="I15" s="63"/>
      <c r="J15" s="63"/>
      <c r="K15" s="63"/>
    </row>
    <row r="16" spans="1:11" ht="15.6" x14ac:dyDescent="0.25">
      <c r="A16" s="64">
        <v>3</v>
      </c>
      <c r="B16" s="65">
        <v>4</v>
      </c>
      <c r="C16" s="66" t="s">
        <v>6</v>
      </c>
      <c r="D16" s="67" t="s">
        <v>37</v>
      </c>
      <c r="E16" s="50">
        <v>0</v>
      </c>
      <c r="F16" s="10">
        <f t="shared" si="0"/>
        <v>0</v>
      </c>
      <c r="G16" s="63"/>
      <c r="H16" s="63"/>
      <c r="I16" s="63"/>
      <c r="J16" s="63"/>
      <c r="K16" s="63"/>
    </row>
    <row r="17" spans="1:11" ht="15.6" x14ac:dyDescent="0.25">
      <c r="A17" s="64">
        <v>4</v>
      </c>
      <c r="B17" s="65">
        <v>2</v>
      </c>
      <c r="C17" s="66" t="s">
        <v>6</v>
      </c>
      <c r="D17" s="67" t="s">
        <v>38</v>
      </c>
      <c r="E17" s="50">
        <v>0</v>
      </c>
      <c r="F17" s="10">
        <f t="shared" si="0"/>
        <v>0</v>
      </c>
      <c r="G17" s="63"/>
      <c r="H17" s="63"/>
      <c r="I17" s="63"/>
      <c r="J17" s="63"/>
      <c r="K17" s="63"/>
    </row>
    <row r="18" spans="1:11" ht="15.6" x14ac:dyDescent="0.25">
      <c r="A18" s="64">
        <v>5</v>
      </c>
      <c r="B18" s="65">
        <v>1</v>
      </c>
      <c r="C18" s="66" t="s">
        <v>6</v>
      </c>
      <c r="D18" s="67" t="s">
        <v>39</v>
      </c>
      <c r="E18" s="50">
        <v>0</v>
      </c>
      <c r="F18" s="10">
        <f t="shared" si="0"/>
        <v>0</v>
      </c>
      <c r="G18" s="63"/>
      <c r="H18" s="63"/>
      <c r="I18" s="63"/>
      <c r="J18" s="63"/>
      <c r="K18" s="63"/>
    </row>
    <row r="19" spans="1:11" ht="16.2" thickBot="1" x14ac:dyDescent="0.3">
      <c r="A19" s="64">
        <v>6</v>
      </c>
      <c r="B19" s="65">
        <v>1</v>
      </c>
      <c r="C19" s="66" t="s">
        <v>6</v>
      </c>
      <c r="D19" s="68" t="s">
        <v>40</v>
      </c>
      <c r="E19" s="50">
        <v>0</v>
      </c>
      <c r="F19" s="11">
        <f t="shared" si="0"/>
        <v>0</v>
      </c>
      <c r="G19" s="63"/>
      <c r="H19" s="63"/>
      <c r="I19" s="63"/>
      <c r="J19" s="63"/>
      <c r="K19" s="63"/>
    </row>
    <row r="20" spans="1:11" ht="16.5" customHeight="1" thickTop="1" x14ac:dyDescent="0.25">
      <c r="A20" s="69"/>
      <c r="B20" s="70"/>
      <c r="C20" s="71"/>
      <c r="D20" s="15" t="s">
        <v>13</v>
      </c>
      <c r="E20" s="18">
        <f>C12</f>
        <v>710600</v>
      </c>
      <c r="F20" s="12">
        <f>SUM(F14:F19)</f>
        <v>0</v>
      </c>
      <c r="G20" s="63"/>
      <c r="H20" s="63"/>
      <c r="I20" s="63"/>
      <c r="J20" s="63"/>
      <c r="K20" s="63"/>
    </row>
    <row r="21" spans="1:11" ht="21.9" customHeight="1" thickBot="1" x14ac:dyDescent="0.25">
      <c r="A21" s="72"/>
      <c r="B21" s="73"/>
      <c r="C21" s="74"/>
      <c r="D21" s="19" t="str">
        <f>F12</f>
        <v>CWSWA Waterline Relocation; Location 1</v>
      </c>
      <c r="E21" s="14"/>
      <c r="F21" s="13"/>
      <c r="G21" s="63"/>
      <c r="H21" s="63"/>
      <c r="I21" s="63"/>
      <c r="J21" s="63"/>
      <c r="K21" s="63"/>
    </row>
    <row r="22" spans="1:11" x14ac:dyDescent="0.25">
      <c r="D22" s="58"/>
    </row>
    <row r="23" spans="1:11" ht="13.8" thickBot="1" x14ac:dyDescent="0.3"/>
    <row r="24" spans="1:11" ht="15.6" x14ac:dyDescent="0.25">
      <c r="A24" s="1" t="s">
        <v>7</v>
      </c>
      <c r="B24" s="2"/>
      <c r="C24" s="59" t="str">
        <f>C11</f>
        <v>T201709502</v>
      </c>
      <c r="D24" s="8"/>
      <c r="E24" s="16"/>
      <c r="F24" s="60" t="s">
        <v>11</v>
      </c>
    </row>
    <row r="25" spans="1:11" ht="15.6" x14ac:dyDescent="0.25">
      <c r="A25" s="3"/>
      <c r="B25" s="4" t="s">
        <v>8</v>
      </c>
      <c r="C25" s="61">
        <v>710600</v>
      </c>
      <c r="D25" s="9"/>
      <c r="F25" s="62" t="s">
        <v>22</v>
      </c>
    </row>
    <row r="26" spans="1:11" ht="31.2" x14ac:dyDescent="0.25">
      <c r="A26" s="5" t="s">
        <v>1</v>
      </c>
      <c r="B26" s="6" t="s">
        <v>0</v>
      </c>
      <c r="C26" s="6" t="s">
        <v>2</v>
      </c>
      <c r="D26" s="6" t="s">
        <v>3</v>
      </c>
      <c r="E26" s="6" t="s">
        <v>4</v>
      </c>
      <c r="F26" s="7" t="s">
        <v>5</v>
      </c>
    </row>
    <row r="27" spans="1:11" ht="27.6" x14ac:dyDescent="0.25">
      <c r="A27" s="64">
        <v>1</v>
      </c>
      <c r="B27" s="65">
        <v>41</v>
      </c>
      <c r="C27" s="66" t="s">
        <v>34</v>
      </c>
      <c r="D27" s="67" t="s">
        <v>35</v>
      </c>
      <c r="E27" s="50">
        <v>0</v>
      </c>
      <c r="F27" s="10">
        <f t="shared" ref="F27:F28" si="1">B27*E27</f>
        <v>0</v>
      </c>
    </row>
    <row r="28" spans="1:11" ht="16.2" thickBot="1" x14ac:dyDescent="0.3">
      <c r="A28" s="64">
        <v>2</v>
      </c>
      <c r="B28" s="65">
        <v>2</v>
      </c>
      <c r="C28" s="66" t="s">
        <v>6</v>
      </c>
      <c r="D28" s="67" t="s">
        <v>38</v>
      </c>
      <c r="E28" s="50">
        <v>0</v>
      </c>
      <c r="F28" s="10">
        <f t="shared" si="1"/>
        <v>0</v>
      </c>
    </row>
    <row r="29" spans="1:11" ht="16.2" thickTop="1" x14ac:dyDescent="0.25">
      <c r="A29" s="69"/>
      <c r="B29" s="70"/>
      <c r="C29" s="71"/>
      <c r="D29" s="15" t="s">
        <v>13</v>
      </c>
      <c r="E29" s="18">
        <f>C25</f>
        <v>710600</v>
      </c>
      <c r="F29" s="12">
        <f>SUM(F27:F28)</f>
        <v>0</v>
      </c>
    </row>
    <row r="30" spans="1:11" ht="21.9" customHeight="1" thickBot="1" x14ac:dyDescent="0.25">
      <c r="A30" s="72"/>
      <c r="B30" s="73"/>
      <c r="C30" s="74"/>
      <c r="D30" s="19" t="str">
        <f>F25</f>
        <v>CWSWA Waterline Relocation; Location 2</v>
      </c>
      <c r="E30" s="14"/>
      <c r="F30" s="13"/>
    </row>
    <row r="32" spans="1:11" ht="13.8" thickBot="1" x14ac:dyDescent="0.3"/>
    <row r="33" spans="1:6" ht="15.6" x14ac:dyDescent="0.25">
      <c r="A33" s="1" t="s">
        <v>7</v>
      </c>
      <c r="B33" s="2"/>
      <c r="C33" s="59" t="str">
        <f>C11</f>
        <v>T201709502</v>
      </c>
      <c r="D33" s="8"/>
      <c r="E33" s="16"/>
      <c r="F33" s="60" t="s">
        <v>12</v>
      </c>
    </row>
    <row r="34" spans="1:6" ht="15.6" x14ac:dyDescent="0.25">
      <c r="A34" s="3"/>
      <c r="B34" s="4" t="s">
        <v>8</v>
      </c>
      <c r="C34" s="61">
        <v>710600</v>
      </c>
      <c r="D34" s="9"/>
      <c r="F34" s="62" t="s">
        <v>23</v>
      </c>
    </row>
    <row r="35" spans="1:6" ht="31.2" x14ac:dyDescent="0.25">
      <c r="A35" s="5" t="s">
        <v>1</v>
      </c>
      <c r="B35" s="6" t="s">
        <v>0</v>
      </c>
      <c r="C35" s="6" t="s">
        <v>2</v>
      </c>
      <c r="D35" s="6" t="s">
        <v>3</v>
      </c>
      <c r="E35" s="6" t="s">
        <v>4</v>
      </c>
      <c r="F35" s="7" t="s">
        <v>5</v>
      </c>
    </row>
    <row r="36" spans="1:6" ht="27.6" x14ac:dyDescent="0.25">
      <c r="A36" s="64">
        <v>1</v>
      </c>
      <c r="B36" s="65">
        <v>43</v>
      </c>
      <c r="C36" s="66" t="s">
        <v>34</v>
      </c>
      <c r="D36" s="67" t="s">
        <v>35</v>
      </c>
      <c r="E36" s="50">
        <v>0</v>
      </c>
      <c r="F36" s="10">
        <f t="shared" ref="F36:F38" si="2">B36*E36</f>
        <v>0</v>
      </c>
    </row>
    <row r="37" spans="1:6" ht="15.6" x14ac:dyDescent="0.25">
      <c r="A37" s="64">
        <v>2</v>
      </c>
      <c r="B37" s="65">
        <v>1</v>
      </c>
      <c r="C37" s="66" t="s">
        <v>6</v>
      </c>
      <c r="D37" s="67" t="s">
        <v>38</v>
      </c>
      <c r="E37" s="50">
        <v>0</v>
      </c>
      <c r="F37" s="10">
        <f t="shared" si="2"/>
        <v>0</v>
      </c>
    </row>
    <row r="38" spans="1:6" ht="16.2" thickBot="1" x14ac:dyDescent="0.3">
      <c r="A38" s="64">
        <v>3</v>
      </c>
      <c r="B38" s="65">
        <v>1</v>
      </c>
      <c r="C38" s="66" t="s">
        <v>6</v>
      </c>
      <c r="D38" s="67" t="s">
        <v>41</v>
      </c>
      <c r="E38" s="50">
        <v>0</v>
      </c>
      <c r="F38" s="10">
        <f t="shared" si="2"/>
        <v>0</v>
      </c>
    </row>
    <row r="39" spans="1:6" ht="16.2" thickTop="1" x14ac:dyDescent="0.25">
      <c r="A39" s="69"/>
      <c r="B39" s="70"/>
      <c r="C39" s="71"/>
      <c r="D39" s="15" t="s">
        <v>13</v>
      </c>
      <c r="E39" s="18">
        <f>C34</f>
        <v>710600</v>
      </c>
      <c r="F39" s="12">
        <f>SUM(F36:F38)</f>
        <v>0</v>
      </c>
    </row>
    <row r="40" spans="1:6" ht="16.2" thickBot="1" x14ac:dyDescent="0.25">
      <c r="A40" s="72"/>
      <c r="B40" s="73"/>
      <c r="C40" s="74"/>
      <c r="D40" s="19" t="str">
        <f>F34</f>
        <v>CWSWA Waterline Relocation; Location 3</v>
      </c>
      <c r="E40" s="14"/>
      <c r="F40" s="13"/>
    </row>
    <row r="41" spans="1:6" ht="13.8" thickBot="1" x14ac:dyDescent="0.3"/>
    <row r="42" spans="1:6" ht="15.6" x14ac:dyDescent="0.25">
      <c r="A42" s="1" t="s">
        <v>7</v>
      </c>
      <c r="B42" s="2"/>
      <c r="C42" s="59" t="str">
        <f>C11</f>
        <v>T201709502</v>
      </c>
      <c r="D42" s="8"/>
      <c r="E42" s="16"/>
      <c r="F42" s="60" t="s">
        <v>24</v>
      </c>
    </row>
    <row r="43" spans="1:6" ht="15.6" x14ac:dyDescent="0.25">
      <c r="A43" s="3"/>
      <c r="B43" s="4" t="s">
        <v>8</v>
      </c>
      <c r="C43" s="61">
        <v>710600</v>
      </c>
      <c r="D43" s="9"/>
      <c r="F43" s="62" t="s">
        <v>25</v>
      </c>
    </row>
    <row r="44" spans="1:6" ht="31.2" x14ac:dyDescent="0.25">
      <c r="A44" s="5" t="s">
        <v>1</v>
      </c>
      <c r="B44" s="6" t="s">
        <v>0</v>
      </c>
      <c r="C44" s="6" t="s">
        <v>2</v>
      </c>
      <c r="D44" s="6" t="s">
        <v>3</v>
      </c>
      <c r="E44" s="6" t="s">
        <v>4</v>
      </c>
      <c r="F44" s="7" t="s">
        <v>5</v>
      </c>
    </row>
    <row r="45" spans="1:6" ht="27.6" x14ac:dyDescent="0.25">
      <c r="A45" s="64">
        <v>1</v>
      </c>
      <c r="B45" s="65">
        <v>50</v>
      </c>
      <c r="C45" s="66" t="s">
        <v>34</v>
      </c>
      <c r="D45" s="67" t="s">
        <v>42</v>
      </c>
      <c r="E45" s="50">
        <v>0</v>
      </c>
      <c r="F45" s="10">
        <f t="shared" ref="F45:F46" si="3">B45*E45</f>
        <v>0</v>
      </c>
    </row>
    <row r="46" spans="1:6" ht="16.2" thickBot="1" x14ac:dyDescent="0.3">
      <c r="A46" s="64">
        <v>2</v>
      </c>
      <c r="B46" s="65">
        <v>2</v>
      </c>
      <c r="C46" s="66" t="s">
        <v>6</v>
      </c>
      <c r="D46" s="67" t="s">
        <v>38</v>
      </c>
      <c r="E46" s="50">
        <v>0</v>
      </c>
      <c r="F46" s="10">
        <f t="shared" si="3"/>
        <v>0</v>
      </c>
    </row>
    <row r="47" spans="1:6" ht="16.2" thickTop="1" x14ac:dyDescent="0.25">
      <c r="A47" s="69"/>
      <c r="B47" s="70"/>
      <c r="C47" s="71"/>
      <c r="D47" s="15" t="s">
        <v>13</v>
      </c>
      <c r="E47" s="18">
        <f>C43</f>
        <v>710600</v>
      </c>
      <c r="F47" s="12">
        <f>SUM(F45:F46)</f>
        <v>0</v>
      </c>
    </row>
    <row r="48" spans="1:6" ht="16.2" thickBot="1" x14ac:dyDescent="0.25">
      <c r="A48" s="72"/>
      <c r="B48" s="73"/>
      <c r="C48" s="74"/>
      <c r="D48" s="19" t="str">
        <f>F43</f>
        <v>CWSWA Waterline Relocation; Location 4</v>
      </c>
      <c r="E48" s="14"/>
      <c r="F48" s="13"/>
    </row>
    <row r="49" spans="1:6" ht="13.8" thickBot="1" x14ac:dyDescent="0.3"/>
    <row r="50" spans="1:6" ht="15.6" x14ac:dyDescent="0.25">
      <c r="A50" s="1" t="s">
        <v>7</v>
      </c>
      <c r="B50" s="2"/>
      <c r="C50" s="59" t="str">
        <f>C11</f>
        <v>T201709502</v>
      </c>
      <c r="D50" s="8"/>
      <c r="E50" s="16"/>
      <c r="F50" s="60" t="s">
        <v>26</v>
      </c>
    </row>
    <row r="51" spans="1:6" ht="15.6" x14ac:dyDescent="0.25">
      <c r="A51" s="3"/>
      <c r="B51" s="4" t="s">
        <v>8</v>
      </c>
      <c r="C51" s="61">
        <v>710600</v>
      </c>
      <c r="D51" s="9"/>
      <c r="F51" s="62" t="s">
        <v>27</v>
      </c>
    </row>
    <row r="52" spans="1:6" ht="31.2" x14ac:dyDescent="0.25">
      <c r="A52" s="5" t="s">
        <v>1</v>
      </c>
      <c r="B52" s="6" t="s">
        <v>0</v>
      </c>
      <c r="C52" s="6" t="s">
        <v>2</v>
      </c>
      <c r="D52" s="6" t="s">
        <v>3</v>
      </c>
      <c r="E52" s="6" t="s">
        <v>4</v>
      </c>
      <c r="F52" s="7" t="s">
        <v>5</v>
      </c>
    </row>
    <row r="53" spans="1:6" ht="27.6" x14ac:dyDescent="0.25">
      <c r="A53" s="64">
        <v>1</v>
      </c>
      <c r="B53" s="65">
        <v>52</v>
      </c>
      <c r="C53" s="66" t="s">
        <v>34</v>
      </c>
      <c r="D53" s="67" t="s">
        <v>42</v>
      </c>
      <c r="E53" s="50">
        <v>0</v>
      </c>
      <c r="F53" s="10">
        <f t="shared" ref="F53:F54" si="4">B53*E53</f>
        <v>0</v>
      </c>
    </row>
    <row r="54" spans="1:6" ht="16.2" thickBot="1" x14ac:dyDescent="0.3">
      <c r="A54" s="64">
        <v>2</v>
      </c>
      <c r="B54" s="65">
        <v>2</v>
      </c>
      <c r="C54" s="66" t="s">
        <v>6</v>
      </c>
      <c r="D54" s="67" t="s">
        <v>41</v>
      </c>
      <c r="E54" s="50">
        <v>0</v>
      </c>
      <c r="F54" s="10">
        <f t="shared" si="4"/>
        <v>0</v>
      </c>
    </row>
    <row r="55" spans="1:6" ht="16.2" thickTop="1" x14ac:dyDescent="0.25">
      <c r="A55" s="69"/>
      <c r="B55" s="70"/>
      <c r="C55" s="71"/>
      <c r="D55" s="15" t="s">
        <v>13</v>
      </c>
      <c r="E55" s="18">
        <f>C51</f>
        <v>710600</v>
      </c>
      <c r="F55" s="12">
        <f>SUM(F53:F54)</f>
        <v>0</v>
      </c>
    </row>
    <row r="56" spans="1:6" ht="16.2" thickBot="1" x14ac:dyDescent="0.25">
      <c r="A56" s="72"/>
      <c r="B56" s="73"/>
      <c r="C56" s="74"/>
      <c r="D56" s="19" t="str">
        <f>F51</f>
        <v>CWSWA Waterline Relocation; Location 5</v>
      </c>
      <c r="E56" s="14"/>
      <c r="F56" s="13"/>
    </row>
    <row r="57" spans="1:6" ht="13.8" thickBot="1" x14ac:dyDescent="0.3"/>
    <row r="58" spans="1:6" ht="15.6" x14ac:dyDescent="0.25">
      <c r="A58" s="1" t="s">
        <v>7</v>
      </c>
      <c r="B58" s="2"/>
      <c r="C58" s="59" t="str">
        <f>C11</f>
        <v>T201709502</v>
      </c>
      <c r="D58" s="8"/>
      <c r="E58" s="16"/>
      <c r="F58" s="60" t="s">
        <v>28</v>
      </c>
    </row>
    <row r="59" spans="1:6" ht="15.6" x14ac:dyDescent="0.25">
      <c r="A59" s="3"/>
      <c r="B59" s="4" t="s">
        <v>8</v>
      </c>
      <c r="C59" s="61">
        <v>710600</v>
      </c>
      <c r="D59" s="9"/>
      <c r="F59" s="62" t="s">
        <v>29</v>
      </c>
    </row>
    <row r="60" spans="1:6" ht="31.2" x14ac:dyDescent="0.25">
      <c r="A60" s="5" t="s">
        <v>1</v>
      </c>
      <c r="B60" s="6" t="s">
        <v>0</v>
      </c>
      <c r="C60" s="6" t="s">
        <v>2</v>
      </c>
      <c r="D60" s="6" t="s">
        <v>3</v>
      </c>
      <c r="E60" s="6" t="s">
        <v>4</v>
      </c>
      <c r="F60" s="7" t="s">
        <v>5</v>
      </c>
    </row>
    <row r="61" spans="1:6" ht="27.6" x14ac:dyDescent="0.25">
      <c r="A61" s="64">
        <v>1</v>
      </c>
      <c r="B61" s="65">
        <v>335</v>
      </c>
      <c r="C61" s="66" t="s">
        <v>34</v>
      </c>
      <c r="D61" s="67" t="s">
        <v>35</v>
      </c>
      <c r="E61" s="50">
        <v>0</v>
      </c>
      <c r="F61" s="10">
        <f t="shared" ref="F61:F64" si="5">B61*E61</f>
        <v>0</v>
      </c>
    </row>
    <row r="62" spans="1:6" ht="15.6" x14ac:dyDescent="0.25">
      <c r="A62" s="64">
        <v>2</v>
      </c>
      <c r="B62" s="65">
        <v>2</v>
      </c>
      <c r="C62" s="66" t="s">
        <v>6</v>
      </c>
      <c r="D62" s="67" t="s">
        <v>38</v>
      </c>
      <c r="E62" s="50">
        <v>0</v>
      </c>
      <c r="F62" s="10">
        <f t="shared" si="5"/>
        <v>0</v>
      </c>
    </row>
    <row r="63" spans="1:6" ht="15.6" x14ac:dyDescent="0.25">
      <c r="A63" s="64">
        <v>3</v>
      </c>
      <c r="B63" s="65">
        <v>100</v>
      </c>
      <c r="C63" s="66" t="s">
        <v>34</v>
      </c>
      <c r="D63" s="67" t="s">
        <v>36</v>
      </c>
      <c r="E63" s="50">
        <v>0</v>
      </c>
      <c r="F63" s="10">
        <f t="shared" si="5"/>
        <v>0</v>
      </c>
    </row>
    <row r="64" spans="1:6" ht="16.2" thickBot="1" x14ac:dyDescent="0.3">
      <c r="A64" s="64">
        <v>4</v>
      </c>
      <c r="B64" s="65">
        <v>3</v>
      </c>
      <c r="C64" s="66" t="s">
        <v>6</v>
      </c>
      <c r="D64" s="68" t="s">
        <v>37</v>
      </c>
      <c r="E64" s="50">
        <v>0</v>
      </c>
      <c r="F64" s="10">
        <f t="shared" si="5"/>
        <v>0</v>
      </c>
    </row>
    <row r="65" spans="1:6" ht="16.2" thickTop="1" x14ac:dyDescent="0.25">
      <c r="A65" s="69"/>
      <c r="B65" s="70"/>
      <c r="C65" s="71"/>
      <c r="D65" s="15" t="s">
        <v>13</v>
      </c>
      <c r="E65" s="18">
        <f>C59</f>
        <v>710600</v>
      </c>
      <c r="F65" s="12">
        <f>SUM(F61:F64)</f>
        <v>0</v>
      </c>
    </row>
    <row r="66" spans="1:6" ht="16.2" thickBot="1" x14ac:dyDescent="0.25">
      <c r="A66" s="72"/>
      <c r="B66" s="73"/>
      <c r="C66" s="74"/>
      <c r="D66" s="19" t="str">
        <f>F59</f>
        <v>CWSWA Waterline Relocation; Location 6</v>
      </c>
      <c r="E66" s="14"/>
      <c r="F66" s="13"/>
    </row>
    <row r="67" spans="1:6" ht="13.8" thickBot="1" x14ac:dyDescent="0.3"/>
    <row r="68" spans="1:6" ht="15.6" x14ac:dyDescent="0.25">
      <c r="A68" s="1" t="s">
        <v>7</v>
      </c>
      <c r="B68" s="2"/>
      <c r="C68" s="59" t="str">
        <f>C11</f>
        <v>T201709502</v>
      </c>
      <c r="D68" s="8"/>
      <c r="E68" s="16"/>
      <c r="F68" s="60" t="s">
        <v>30</v>
      </c>
    </row>
    <row r="69" spans="1:6" ht="15.6" x14ac:dyDescent="0.25">
      <c r="A69" s="3"/>
      <c r="B69" s="4" t="s">
        <v>8</v>
      </c>
      <c r="C69" s="61">
        <v>710600</v>
      </c>
      <c r="D69" s="9"/>
      <c r="F69" s="62" t="s">
        <v>31</v>
      </c>
    </row>
    <row r="70" spans="1:6" ht="31.2" x14ac:dyDescent="0.25">
      <c r="A70" s="5" t="s">
        <v>1</v>
      </c>
      <c r="B70" s="6" t="s">
        <v>0</v>
      </c>
      <c r="C70" s="6" t="s">
        <v>2</v>
      </c>
      <c r="D70" s="6" t="s">
        <v>3</v>
      </c>
      <c r="E70" s="6" t="s">
        <v>4</v>
      </c>
      <c r="F70" s="7" t="s">
        <v>5</v>
      </c>
    </row>
    <row r="71" spans="1:6" ht="27.6" x14ac:dyDescent="0.25">
      <c r="A71" s="64">
        <v>1</v>
      </c>
      <c r="B71" s="65">
        <v>52</v>
      </c>
      <c r="C71" s="66" t="s">
        <v>34</v>
      </c>
      <c r="D71" s="67" t="s">
        <v>35</v>
      </c>
      <c r="E71" s="50">
        <v>0</v>
      </c>
      <c r="F71" s="10">
        <f t="shared" ref="F71:F72" si="6">B71*E71</f>
        <v>0</v>
      </c>
    </row>
    <row r="72" spans="1:6" ht="16.2" thickBot="1" x14ac:dyDescent="0.3">
      <c r="A72" s="64">
        <v>2</v>
      </c>
      <c r="B72" s="65">
        <v>2</v>
      </c>
      <c r="C72" s="66" t="s">
        <v>6</v>
      </c>
      <c r="D72" s="67" t="s">
        <v>38</v>
      </c>
      <c r="E72" s="50">
        <v>0</v>
      </c>
      <c r="F72" s="10">
        <f t="shared" si="6"/>
        <v>0</v>
      </c>
    </row>
    <row r="73" spans="1:6" ht="16.2" thickTop="1" x14ac:dyDescent="0.25">
      <c r="A73" s="69"/>
      <c r="B73" s="70"/>
      <c r="C73" s="71"/>
      <c r="D73" s="15" t="s">
        <v>13</v>
      </c>
      <c r="E73" s="18">
        <f>C69</f>
        <v>710600</v>
      </c>
      <c r="F73" s="12">
        <f>SUM(F71:F72)</f>
        <v>0</v>
      </c>
    </row>
    <row r="74" spans="1:6" ht="16.2" thickBot="1" x14ac:dyDescent="0.25">
      <c r="A74" s="72"/>
      <c r="B74" s="73"/>
      <c r="C74" s="74"/>
      <c r="D74" s="19" t="str">
        <f>F69</f>
        <v>CWSWA Waterline Relocation; Location 7</v>
      </c>
      <c r="E74" s="14"/>
      <c r="F74" s="13"/>
    </row>
    <row r="75" spans="1:6" ht="13.8" thickBot="1" x14ac:dyDescent="0.3"/>
    <row r="76" spans="1:6" ht="15.6" x14ac:dyDescent="0.25">
      <c r="A76" s="1" t="s">
        <v>7</v>
      </c>
      <c r="B76" s="2"/>
      <c r="C76" s="59" t="str">
        <f>C11</f>
        <v>T201709502</v>
      </c>
      <c r="D76" s="8"/>
      <c r="E76" s="16"/>
      <c r="F76" s="60" t="s">
        <v>32</v>
      </c>
    </row>
    <row r="77" spans="1:6" ht="15.6" x14ac:dyDescent="0.25">
      <c r="A77" s="3"/>
      <c r="B77" s="4" t="s">
        <v>8</v>
      </c>
      <c r="C77" s="61">
        <v>710600</v>
      </c>
      <c r="D77" s="9"/>
      <c r="F77" s="62" t="s">
        <v>33</v>
      </c>
    </row>
    <row r="78" spans="1:6" ht="31.2" x14ac:dyDescent="0.25">
      <c r="A78" s="5" t="s">
        <v>1</v>
      </c>
      <c r="B78" s="6" t="s">
        <v>0</v>
      </c>
      <c r="C78" s="6" t="s">
        <v>2</v>
      </c>
      <c r="D78" s="6" t="s">
        <v>3</v>
      </c>
      <c r="E78" s="6" t="s">
        <v>4</v>
      </c>
      <c r="F78" s="7" t="s">
        <v>5</v>
      </c>
    </row>
    <row r="79" spans="1:6" ht="27.6" x14ac:dyDescent="0.25">
      <c r="A79" s="64">
        <v>1</v>
      </c>
      <c r="B79" s="65">
        <v>104</v>
      </c>
      <c r="C79" s="66" t="s">
        <v>34</v>
      </c>
      <c r="D79" s="67" t="s">
        <v>35</v>
      </c>
      <c r="E79" s="50">
        <v>0</v>
      </c>
      <c r="F79" s="10">
        <f t="shared" ref="F79:F82" si="7">B79*E79</f>
        <v>0</v>
      </c>
    </row>
    <row r="80" spans="1:6" ht="15.6" x14ac:dyDescent="0.25">
      <c r="A80" s="64">
        <v>2</v>
      </c>
      <c r="B80" s="65">
        <v>2</v>
      </c>
      <c r="C80" s="66" t="s">
        <v>6</v>
      </c>
      <c r="D80" s="67" t="s">
        <v>38</v>
      </c>
      <c r="E80" s="50">
        <v>0</v>
      </c>
      <c r="F80" s="10">
        <f t="shared" si="7"/>
        <v>0</v>
      </c>
    </row>
    <row r="81" spans="1:6" ht="16.2" thickBot="1" x14ac:dyDescent="0.3">
      <c r="A81" s="64">
        <v>3</v>
      </c>
      <c r="B81" s="65">
        <v>59</v>
      </c>
      <c r="C81" s="66" t="s">
        <v>34</v>
      </c>
      <c r="D81" s="67" t="s">
        <v>36</v>
      </c>
      <c r="E81" s="50">
        <v>0</v>
      </c>
      <c r="F81" s="10">
        <f t="shared" si="7"/>
        <v>0</v>
      </c>
    </row>
    <row r="82" spans="1:6" ht="16.2" thickBot="1" x14ac:dyDescent="0.3">
      <c r="A82" s="64">
        <v>4</v>
      </c>
      <c r="B82" s="65">
        <v>1</v>
      </c>
      <c r="C82" s="66" t="s">
        <v>6</v>
      </c>
      <c r="D82" s="68" t="s">
        <v>43</v>
      </c>
      <c r="E82" s="50">
        <v>0</v>
      </c>
      <c r="F82" s="10">
        <f t="shared" si="7"/>
        <v>0</v>
      </c>
    </row>
    <row r="83" spans="1:6" ht="16.2" thickTop="1" x14ac:dyDescent="0.25">
      <c r="A83" s="69"/>
      <c r="B83" s="70"/>
      <c r="C83" s="71"/>
      <c r="D83" s="15" t="s">
        <v>13</v>
      </c>
      <c r="E83" s="18">
        <f>C77</f>
        <v>710600</v>
      </c>
      <c r="F83" s="12">
        <f>SUM(F79:F82)</f>
        <v>0</v>
      </c>
    </row>
    <row r="84" spans="1:6" ht="16.2" thickBot="1" x14ac:dyDescent="0.25">
      <c r="A84" s="72"/>
      <c r="B84" s="73"/>
      <c r="C84" s="74"/>
      <c r="D84" s="19" t="str">
        <f>F77</f>
        <v>CWSWA Waterline Relocation; Location 8</v>
      </c>
      <c r="E84" s="14"/>
      <c r="F84" s="13"/>
    </row>
  </sheetData>
  <sheetProtection algorithmName="SHA-512" hashValue="MwLHMDNVBONXnjaYSx511C4JkNlaGW13hCUKs7lqbQdVEYHkDiOHL97+653ptw8qmC3BndfKYMhDOcthyL41mQ==" saltValue="6e/l2eMU8xtAkiFuVtIN4A==" spinCount="100000" sheet="1" objects="1" scenarios="1" selectLockedCells="1"/>
  <dataValidations count="3">
    <dataValidation allowBlank="1" showInputMessage="1" showErrorMessage="1" promptTitle="ENTER CONTRACT No. HERE" prompt="FYI _x000a_-Some cells are locked, that's OK_x000a_-If you have problems, call x2036_x000a_-Add rows from within row 6_x000a_-Unable to delete rows, unused  rows will be deleted prior to adv_x000a_-Copy sheet if more tables are needed" sqref="C11" xr:uid="{1463F6BF-6F23-4F14-8517-A9413AD2F430}"/>
    <dataValidation allowBlank="1" showErrorMessage="1" sqref="A1" xr:uid="{95A00D5E-F798-4FE5-8E4F-D15A3EFDF7AE}"/>
    <dataValidation allowBlank="1" showInputMessage="1" prompt="ENTER COMPANY_x000a_NAME HERE IN CELL D1_x000a__x000a_USE TAB KEY TO MOVE _x000a_TO NEXT UNIT PRICE_x000a__x000a_ENTER UNIT PRICE IN ALL_x000a_BLUE HIGLIGHTED CELLS" sqref="D1" xr:uid="{A7D981F5-186B-4E42-A5E9-2D56CBEA5550}"/>
  </dataValidations>
  <pageMargins left="0.45" right="0.25" top="0.5" bottom="0.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T201709502 BOS</vt:lpstr>
      <vt:lpstr>T201709502 - 710600</vt:lpstr>
      <vt:lpstr>'T201709502 - 710600'!Print_Titles</vt:lpstr>
      <vt:lpstr>'T201709502 BOS'!Print_Titles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Kimberly (DelDOT)</dc:creator>
  <cp:lastModifiedBy>Smith, Kimberly (DelDOT)</cp:lastModifiedBy>
  <cp:lastPrinted>2021-07-26T13:38:05Z</cp:lastPrinted>
  <dcterms:created xsi:type="dcterms:W3CDTF">2021-07-21T12:52:51Z</dcterms:created>
  <dcterms:modified xsi:type="dcterms:W3CDTF">2025-03-19T21:11:19Z</dcterms:modified>
</cp:coreProperties>
</file>